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G:\Woodland Parish Council\AGAR\2026\AGAR 2026 forms\"/>
    </mc:Choice>
  </mc:AlternateContent>
  <xr:revisionPtr revIDLastSave="0" documentId="13_ncr:1_{798933EE-7454-4868-8FE0-3FF2FFB96F9C}" xr6:coauthVersionLast="47" xr6:coauthVersionMax="47" xr10:uidLastSave="{00000000-0000-0000-0000-000000000000}"/>
  <bookViews>
    <workbookView xWindow="-120" yWindow="-120" windowWidth="20730" windowHeight="11040" xr2:uid="{00000000-000D-0000-FFFF-FFFF00000000}"/>
  </bookViews>
  <sheets>
    <sheet name="Significant varianc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2" l="1"/>
  <c r="H21" i="2" s="1"/>
  <c r="G94" i="2"/>
  <c r="G93" i="2"/>
  <c r="G92" i="2"/>
  <c r="G91" i="2"/>
  <c r="G90" i="2"/>
  <c r="G88" i="2"/>
  <c r="H88" i="2" s="1"/>
  <c r="G71" i="2"/>
  <c r="G70" i="2"/>
  <c r="G69" i="2"/>
  <c r="G68" i="2"/>
  <c r="G67" i="2"/>
  <c r="G65" i="2"/>
  <c r="H65" i="2" s="1"/>
  <c r="G60" i="2"/>
  <c r="G59" i="2"/>
  <c r="G58" i="2"/>
  <c r="G57" i="2"/>
  <c r="G56" i="2"/>
  <c r="G54" i="2"/>
  <c r="H54" i="2" s="1"/>
  <c r="G49" i="2"/>
  <c r="G48" i="2"/>
  <c r="G47" i="2"/>
  <c r="G46" i="2"/>
  <c r="G45" i="2"/>
  <c r="G43" i="2"/>
  <c r="H43" i="2" s="1"/>
  <c r="G38" i="2"/>
  <c r="G37" i="2"/>
  <c r="G36" i="2"/>
  <c r="G35" i="2"/>
  <c r="G34" i="2"/>
  <c r="G32" i="2"/>
  <c r="G27" i="2"/>
  <c r="G81" i="2"/>
  <c r="G82" i="2"/>
  <c r="G24" i="2"/>
  <c r="G25" i="2"/>
  <c r="G26" i="2"/>
  <c r="G83" i="2"/>
  <c r="G79" i="2"/>
  <c r="G77" i="2"/>
  <c r="G23" i="2"/>
  <c r="G95" i="2" l="1"/>
  <c r="H95" i="2" s="1"/>
  <c r="I95" i="2" s="1"/>
  <c r="G39" i="2"/>
  <c r="G72" i="2"/>
  <c r="H72" i="2" s="1"/>
  <c r="I72" i="2" s="1"/>
  <c r="H32" i="2"/>
  <c r="G84" i="2"/>
  <c r="H84" i="2" s="1"/>
  <c r="I84" i="2" s="1"/>
  <c r="G61" i="2"/>
  <c r="H61" i="2" s="1"/>
  <c r="I61" i="2" s="1"/>
  <c r="G50" i="2"/>
  <c r="H50" i="2" s="1"/>
  <c r="I50" i="2" s="1"/>
  <c r="G28" i="2"/>
  <c r="H77" i="2"/>
  <c r="H39" i="2" l="1"/>
  <c r="I39" i="2" s="1"/>
  <c r="H28" i="2"/>
  <c r="I28" i="2" s="1"/>
</calcChain>
</file>

<file path=xl/sharedStrings.xml><?xml version="1.0" encoding="utf-8"?>
<sst xmlns="http://schemas.openxmlformats.org/spreadsheetml/2006/main" count="37" uniqueCount="37">
  <si>
    <t>Item</t>
  </si>
  <si>
    <t>Difference</t>
  </si>
  <si>
    <t>Box 2: Precept or Rates and levies</t>
  </si>
  <si>
    <t>Box 3: Total other receipts</t>
  </si>
  <si>
    <t>Box 4: Staff costs</t>
  </si>
  <si>
    <t>Box 5: Loan interest/capital repayments</t>
  </si>
  <si>
    <t>Box 6: Other payments</t>
  </si>
  <si>
    <t>Box 9: Fixed assets plus long-term investments</t>
  </si>
  <si>
    <t>Box 10: Total borrowings</t>
  </si>
  <si>
    <t>%</t>
  </si>
  <si>
    <t>Additional comments / explanations</t>
  </si>
  <si>
    <t>Instructions for completing this template:</t>
  </si>
  <si>
    <t>Please note that for fixed assets, regardless of the percentage change in the figure, an explanation is required for the movement.</t>
  </si>
  <si>
    <t>2024-25</t>
  </si>
  <si>
    <t>Statement of Variances - Year ended 31 March 2026</t>
  </si>
  <si>
    <t>1. Enter figures per the AGAR in the cells highlighted in light blue. This will automatically calculate a difference and a percentage change between years.</t>
  </si>
  <si>
    <t>2. If the variance is within 15%, no explanation is required (except fixed assets). However, if it is outside this threshold, the percentage difference will highlight in yellow and an explanation is required.</t>
  </si>
  <si>
    <t>2025-26</t>
  </si>
  <si>
    <t>Forvis Mazars 2026 all rights reserved</t>
  </si>
  <si>
    <t>4. Once a sufficient explanation has been given to bring the percentage within 15% between years, the percentage difference cell will highlight as 'green' in the 'explained' line.</t>
  </si>
  <si>
    <t>Box 2: Precept or Rates and levies (explained)</t>
  </si>
  <si>
    <t>Box 3: Total other receipts (explained)</t>
  </si>
  <si>
    <t>Box 4: Staff costs (explained)</t>
  </si>
  <si>
    <t>Box 5: Loan interest/capital repayments (explained)</t>
  </si>
  <si>
    <t>Box 6: Other payments (explained)</t>
  </si>
  <si>
    <t>Box 9: Fixed assets plus long-term investments (explained)</t>
  </si>
  <si>
    <t>Box 10: Total borrowings (explained)</t>
  </si>
  <si>
    <t>3. Explanations should be entered in the 'Item' column within each section, quantified as appropriate. This will automatically calculate the remaining difference and the percentage unexplained. There is additional space in the 'Additional comments/explanations' column, where a more detail explanation can be provided for the movement between years.</t>
  </si>
  <si>
    <t>Guidance: please consider any movements in other payments and whether these may impact the movement in fixed assets in Box 9 below.</t>
  </si>
  <si>
    <t>gyufuthdc</t>
  </si>
  <si>
    <t>Purchase of new playground equipment</t>
  </si>
  <si>
    <t>Error in addition of fixed assets figure 2024-25</t>
  </si>
  <si>
    <t>Error in addition of 2024-25 assets calculated at £31,352 instead of £31,353</t>
  </si>
  <si>
    <t>Grants/donations/fundraising for play equipment</t>
  </si>
  <si>
    <t>Parish Clerk was employed in Sept 2024 but salary not paid until 2025-26</t>
  </si>
  <si>
    <t>Clerk salary</t>
  </si>
  <si>
    <t>Grants/donations/fundraising mainly received in 2024-25 for play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</si>
</sst>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_ ;[Red]\-#,##0.00\ "/>
  </numFmts>
  <fonts count="13" x14ac:knownFonts="1">
    <font>
      <sz val="10"/>
      <name val="Arial"/>
    </font>
    <font>
      <sz val="11"/>
      <name val="Arial"/>
      <family val="2"/>
    </font>
    <font>
      <sz val="10"/>
      <name val="Arial"/>
      <family val="2"/>
    </font>
    <font>
      <sz val="10"/>
      <name val="Arial"/>
      <family val="2"/>
    </font>
    <font>
      <b/>
      <sz val="11"/>
      <color theme="0"/>
      <name val="Arial"/>
      <family val="2"/>
    </font>
    <font>
      <b/>
      <sz val="11"/>
      <color theme="1"/>
      <name val="Arial"/>
      <family val="2"/>
    </font>
    <font>
      <sz val="8"/>
      <color theme="1"/>
      <name val="Arial"/>
      <family val="2"/>
    </font>
    <font>
      <b/>
      <sz val="14"/>
      <color rgb="FF0072CE"/>
      <name val="Arial"/>
      <family val="2"/>
    </font>
    <font>
      <b/>
      <sz val="11"/>
      <color rgb="FF464B4B"/>
      <name val="Arial"/>
      <family val="2"/>
    </font>
    <font>
      <sz val="11"/>
      <color rgb="FF464B4B"/>
      <name val="Arial"/>
      <family val="2"/>
    </font>
    <font>
      <sz val="8"/>
      <color rgb="FF464B4B"/>
      <name val="Arial"/>
      <family val="2"/>
    </font>
    <font>
      <b/>
      <sz val="11"/>
      <color rgb="FFFF0000"/>
      <name val="Arial"/>
      <family val="2"/>
    </font>
    <font>
      <i/>
      <sz val="11"/>
      <color rgb="FF464B4B"/>
      <name val="Arial"/>
      <family val="2"/>
    </font>
  </fonts>
  <fills count="9">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indexed="22"/>
        <bgColor indexed="64"/>
      </patternFill>
    </fill>
    <fill>
      <patternFill patternType="solid">
        <fgColor rgb="FFCCFFFF"/>
        <bgColor indexed="64"/>
      </patternFill>
    </fill>
    <fill>
      <patternFill patternType="solid">
        <fgColor rgb="FF4AA7B7"/>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s>
  <cellStyleXfs count="4">
    <xf numFmtId="0" fontId="0" fillId="0" borderId="0"/>
    <xf numFmtId="43" fontId="2" fillId="0" borderId="0" applyFont="0" applyFill="0" applyBorder="0" applyAlignment="0" applyProtection="0"/>
    <xf numFmtId="9" fontId="3" fillId="0" borderId="0" applyFont="0" applyFill="0" applyBorder="0" applyAlignment="0" applyProtection="0"/>
    <xf numFmtId="0" fontId="6" fillId="0" borderId="0"/>
  </cellStyleXfs>
  <cellXfs count="80">
    <xf numFmtId="0" fontId="0" fillId="0" borderId="0" xfId="0"/>
    <xf numFmtId="0" fontId="6" fillId="2" borderId="0" xfId="3" applyFill="1"/>
    <xf numFmtId="0" fontId="6" fillId="3" borderId="0" xfId="3" applyFill="1"/>
    <xf numFmtId="0" fontId="6" fillId="2" borderId="4" xfId="3" applyFill="1" applyBorder="1"/>
    <xf numFmtId="0" fontId="10" fillId="2" borderId="0" xfId="3" applyFont="1" applyFill="1"/>
    <xf numFmtId="0" fontId="10" fillId="3" borderId="0" xfId="3" applyFont="1" applyFill="1"/>
    <xf numFmtId="2" fontId="9" fillId="0" borderId="11" xfId="0" applyNumberFormat="1" applyFont="1" applyBorder="1" applyAlignment="1">
      <alignment vertical="center" wrapText="1"/>
    </xf>
    <xf numFmtId="2" fontId="9" fillId="0" borderId="9" xfId="0" applyNumberFormat="1" applyFont="1" applyBorder="1" applyAlignment="1">
      <alignment vertical="center" wrapText="1"/>
    </xf>
    <xf numFmtId="0" fontId="6" fillId="2" borderId="0" xfId="3" applyFill="1" applyAlignment="1">
      <alignment vertical="center"/>
    </xf>
    <xf numFmtId="0" fontId="6" fillId="2" borderId="4" xfId="3" applyFill="1" applyBorder="1" applyAlignment="1">
      <alignment vertical="center"/>
    </xf>
    <xf numFmtId="0" fontId="10" fillId="2" borderId="0" xfId="3" applyFont="1" applyFill="1" applyAlignment="1">
      <alignment vertical="center"/>
    </xf>
    <xf numFmtId="0" fontId="6" fillId="3" borderId="0" xfId="3" applyFill="1" applyAlignment="1">
      <alignment vertical="center"/>
    </xf>
    <xf numFmtId="0" fontId="7" fillId="2" borderId="0" xfId="0" applyFont="1" applyFill="1" applyAlignment="1">
      <alignment vertical="center"/>
    </xf>
    <xf numFmtId="0" fontId="1" fillId="2" borderId="0" xfId="0" applyFont="1"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0" xfId="0" applyFont="1" applyAlignment="1">
      <alignment vertical="center"/>
    </xf>
    <xf numFmtId="0" fontId="11" fillId="2" borderId="0" xfId="0" applyFont="1" applyFill="1" applyAlignment="1">
      <alignment vertical="center"/>
    </xf>
    <xf numFmtId="165" fontId="9" fillId="8" borderId="2" xfId="1" applyNumberFormat="1" applyFont="1" applyFill="1" applyBorder="1" applyAlignment="1" applyProtection="1">
      <alignment vertical="center"/>
    </xf>
    <xf numFmtId="165" fontId="9" fillId="0" borderId="2" xfId="1" applyNumberFormat="1" applyFont="1" applyBorder="1" applyAlignment="1" applyProtection="1">
      <alignment vertical="center"/>
    </xf>
    <xf numFmtId="165" fontId="9" fillId="0" borderId="2" xfId="1" applyNumberFormat="1" applyFont="1" applyFill="1" applyBorder="1" applyAlignment="1" applyProtection="1">
      <alignment vertical="center"/>
    </xf>
    <xf numFmtId="43" fontId="9" fillId="8" borderId="2" xfId="1" applyFont="1" applyFill="1" applyBorder="1" applyAlignment="1" applyProtection="1">
      <alignment vertical="center"/>
    </xf>
    <xf numFmtId="165" fontId="9" fillId="8" borderId="1" xfId="1" applyNumberFormat="1" applyFont="1" applyFill="1" applyBorder="1" applyAlignment="1" applyProtection="1">
      <alignment vertical="center"/>
    </xf>
    <xf numFmtId="165" fontId="9" fillId="0" borderId="1" xfId="1" applyNumberFormat="1" applyFont="1" applyBorder="1" applyAlignment="1" applyProtection="1">
      <alignment vertical="center"/>
    </xf>
    <xf numFmtId="43" fontId="9" fillId="8" borderId="1" xfId="1" applyFont="1" applyFill="1" applyBorder="1" applyAlignment="1" applyProtection="1">
      <alignment vertical="center"/>
    </xf>
    <xf numFmtId="165" fontId="10" fillId="2" borderId="0" xfId="3" applyNumberFormat="1" applyFont="1" applyFill="1" applyAlignment="1">
      <alignment vertical="center"/>
    </xf>
    <xf numFmtId="2" fontId="12" fillId="0" borderId="0" xfId="0" applyNumberFormat="1" applyFont="1" applyAlignment="1">
      <alignment vertical="center"/>
    </xf>
    <xf numFmtId="165" fontId="8" fillId="0" borderId="0" xfId="1" applyNumberFormat="1" applyFont="1" applyFill="1" applyBorder="1" applyAlignment="1" applyProtection="1">
      <alignment vertical="center"/>
    </xf>
    <xf numFmtId="164" fontId="8" fillId="0" borderId="0" xfId="2" applyNumberFormat="1" applyFont="1" applyFill="1" applyBorder="1" applyAlignment="1" applyProtection="1">
      <alignment vertical="center"/>
    </xf>
    <xf numFmtId="43" fontId="8" fillId="0" borderId="0" xfId="1" applyFont="1" applyFill="1" applyBorder="1" applyAlignment="1" applyProtection="1">
      <alignment vertical="center" wrapText="1"/>
    </xf>
    <xf numFmtId="0" fontId="10" fillId="2" borderId="0" xfId="3" applyFont="1" applyFill="1" applyAlignment="1">
      <alignment vertical="center" wrapText="1"/>
    </xf>
    <xf numFmtId="2" fontId="9" fillId="0" borderId="10" xfId="0" applyNumberFormat="1" applyFont="1" applyBorder="1" applyAlignment="1">
      <alignment vertical="center" wrapText="1"/>
    </xf>
    <xf numFmtId="2" fontId="9" fillId="0" borderId="8" xfId="0" applyNumberFormat="1" applyFont="1" applyBorder="1" applyAlignment="1">
      <alignment vertical="center" wrapText="1"/>
    </xf>
    <xf numFmtId="2" fontId="9" fillId="0" borderId="6" xfId="0" applyNumberFormat="1" applyFont="1" applyBorder="1" applyAlignment="1">
      <alignment vertical="center" wrapText="1"/>
    </xf>
    <xf numFmtId="165" fontId="9" fillId="8" borderId="5" xfId="1" applyNumberFormat="1" applyFont="1" applyFill="1" applyBorder="1" applyAlignment="1" applyProtection="1">
      <alignment vertical="center"/>
    </xf>
    <xf numFmtId="165" fontId="9" fillId="0" borderId="5" xfId="1" applyNumberFormat="1" applyFont="1" applyBorder="1" applyAlignment="1" applyProtection="1">
      <alignment vertical="center"/>
    </xf>
    <xf numFmtId="165" fontId="9" fillId="0" borderId="5" xfId="1" applyNumberFormat="1" applyFont="1" applyFill="1" applyBorder="1" applyAlignment="1" applyProtection="1">
      <alignment vertical="center"/>
    </xf>
    <xf numFmtId="43" fontId="9" fillId="8" borderId="5" xfId="1" applyFont="1" applyFill="1" applyBorder="1" applyAlignment="1" applyProtection="1">
      <alignment vertical="center"/>
    </xf>
    <xf numFmtId="2" fontId="9" fillId="0" borderId="7" xfId="0" applyNumberFormat="1" applyFont="1" applyBorder="1" applyAlignment="1">
      <alignment vertical="center" wrapText="1"/>
    </xf>
    <xf numFmtId="2" fontId="9" fillId="0" borderId="21" xfId="0" applyNumberFormat="1" applyFont="1" applyBorder="1" applyAlignment="1">
      <alignment vertical="center" wrapText="1"/>
    </xf>
    <xf numFmtId="165" fontId="9" fillId="8" borderId="22" xfId="1" applyNumberFormat="1" applyFont="1" applyFill="1" applyBorder="1" applyAlignment="1" applyProtection="1">
      <alignment vertical="center"/>
    </xf>
    <xf numFmtId="165" fontId="9" fillId="0" borderId="22" xfId="1" applyNumberFormat="1" applyFont="1" applyBorder="1" applyAlignment="1" applyProtection="1">
      <alignment vertical="center"/>
    </xf>
    <xf numFmtId="165" fontId="9" fillId="0" borderId="22" xfId="1" applyNumberFormat="1" applyFont="1" applyFill="1" applyBorder="1" applyAlignment="1" applyProtection="1">
      <alignment vertical="center"/>
    </xf>
    <xf numFmtId="43" fontId="9" fillId="8" borderId="22" xfId="1" applyFont="1" applyFill="1" applyBorder="1" applyAlignment="1" applyProtection="1">
      <alignment vertical="center"/>
    </xf>
    <xf numFmtId="2" fontId="9" fillId="0" borderId="23" xfId="0" applyNumberFormat="1" applyFont="1" applyBorder="1" applyAlignment="1">
      <alignment vertical="center" wrapText="1"/>
    </xf>
    <xf numFmtId="2" fontId="9" fillId="0" borderId="23" xfId="0" applyNumberFormat="1" applyFont="1" applyBorder="1" applyAlignment="1">
      <alignment vertical="center"/>
    </xf>
    <xf numFmtId="165" fontId="8" fillId="0" borderId="22" xfId="1" applyNumberFormat="1" applyFont="1" applyBorder="1" applyAlignment="1" applyProtection="1">
      <alignment vertical="center"/>
    </xf>
    <xf numFmtId="165" fontId="9" fillId="0" borderId="16" xfId="1" applyNumberFormat="1" applyFont="1" applyFill="1" applyBorder="1" applyAlignment="1" applyProtection="1">
      <alignment vertical="center"/>
    </xf>
    <xf numFmtId="43" fontId="8" fillId="0" borderId="14" xfId="1" applyFont="1" applyFill="1" applyBorder="1" applyAlignment="1" applyProtection="1">
      <alignment vertical="center"/>
    </xf>
    <xf numFmtId="43" fontId="8" fillId="0" borderId="17" xfId="1" applyFont="1" applyFill="1" applyBorder="1" applyAlignment="1" applyProtection="1">
      <alignment vertical="center"/>
    </xf>
    <xf numFmtId="2" fontId="8" fillId="7" borderId="18" xfId="0" applyNumberFormat="1" applyFont="1" applyFill="1" applyBorder="1" applyAlignment="1">
      <alignment vertical="center" wrapText="1"/>
    </xf>
    <xf numFmtId="2" fontId="8" fillId="7" borderId="15" xfId="0" applyNumberFormat="1" applyFont="1" applyFill="1" applyBorder="1" applyAlignment="1">
      <alignment vertical="center" wrapText="1"/>
    </xf>
    <xf numFmtId="165" fontId="8" fillId="5" borderId="19" xfId="1" applyNumberFormat="1" applyFont="1" applyFill="1" applyBorder="1" applyAlignment="1" applyProtection="1">
      <alignment vertical="center"/>
    </xf>
    <xf numFmtId="165" fontId="8" fillId="5" borderId="16" xfId="1" applyNumberFormat="1" applyFont="1" applyFill="1" applyBorder="1" applyAlignment="1" applyProtection="1">
      <alignment vertical="center"/>
    </xf>
    <xf numFmtId="165" fontId="8" fillId="0" borderId="19" xfId="1" applyNumberFormat="1" applyFont="1" applyFill="1" applyBorder="1" applyAlignment="1" applyProtection="1">
      <alignment vertical="center"/>
    </xf>
    <xf numFmtId="165" fontId="8" fillId="0" borderId="16" xfId="1" applyNumberFormat="1" applyFont="1" applyFill="1" applyBorder="1" applyAlignment="1" applyProtection="1">
      <alignment vertical="center"/>
    </xf>
    <xf numFmtId="164" fontId="8" fillId="0" borderId="19" xfId="2" applyNumberFormat="1" applyFont="1" applyFill="1" applyBorder="1" applyAlignment="1" applyProtection="1">
      <alignment horizontal="center" vertical="center"/>
    </xf>
    <xf numFmtId="164" fontId="8" fillId="0" borderId="16" xfId="2" applyNumberFormat="1" applyFont="1" applyFill="1" applyBorder="1" applyAlignment="1" applyProtection="1">
      <alignment horizontal="center" vertical="center"/>
    </xf>
    <xf numFmtId="2" fontId="8" fillId="4" borderId="20" xfId="0" applyNumberFormat="1" applyFont="1" applyFill="1" applyBorder="1" applyAlignment="1">
      <alignment horizontal="center" vertical="center"/>
    </xf>
    <xf numFmtId="2" fontId="8" fillId="4" borderId="17" xfId="0" applyNumberFormat="1" applyFont="1" applyFill="1" applyBorder="1" applyAlignment="1">
      <alignment horizontal="center" vertical="center"/>
    </xf>
    <xf numFmtId="2" fontId="8" fillId="0" borderId="12" xfId="0" applyNumberFormat="1" applyFont="1" applyBorder="1" applyAlignment="1">
      <alignment vertical="center" wrapText="1"/>
    </xf>
    <xf numFmtId="2" fontId="8" fillId="0" borderId="15" xfId="0" applyNumberFormat="1" applyFont="1" applyBorder="1" applyAlignment="1">
      <alignment vertical="center" wrapText="1"/>
    </xf>
    <xf numFmtId="165" fontId="9" fillId="8" borderId="13" xfId="1" applyNumberFormat="1" applyFont="1" applyFill="1" applyBorder="1" applyAlignment="1" applyProtection="1">
      <alignment horizontal="center" vertical="center"/>
    </xf>
    <xf numFmtId="165" fontId="9" fillId="8" borderId="16" xfId="1" applyNumberFormat="1" applyFont="1" applyFill="1" applyBorder="1" applyAlignment="1" applyProtection="1">
      <alignment horizontal="center" vertical="center"/>
    </xf>
    <xf numFmtId="165" fontId="8" fillId="0" borderId="13" xfId="1" applyNumberFormat="1" applyFont="1" applyFill="1" applyBorder="1" applyAlignment="1" applyProtection="1">
      <alignment vertical="center"/>
    </xf>
    <xf numFmtId="164" fontId="8" fillId="0" borderId="13" xfId="2" applyNumberFormat="1" applyFont="1" applyFill="1" applyBorder="1" applyAlignment="1" applyProtection="1">
      <alignment vertical="center"/>
    </xf>
    <xf numFmtId="164" fontId="8" fillId="0" borderId="16" xfId="2" applyNumberFormat="1" applyFont="1" applyFill="1" applyBorder="1" applyAlignment="1" applyProtection="1">
      <alignment vertical="center"/>
    </xf>
    <xf numFmtId="0" fontId="6" fillId="2" borderId="0" xfId="3" applyFill="1" applyAlignment="1">
      <alignment horizontal="center"/>
    </xf>
    <xf numFmtId="0" fontId="6" fillId="0" borderId="0" xfId="3" applyAlignment="1">
      <alignment horizont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applyAlignment="1">
      <alignment horizontal="left" vertical="center" wrapText="1"/>
    </xf>
    <xf numFmtId="0" fontId="4" fillId="6" borderId="26" xfId="0" applyFont="1" applyFill="1" applyBorder="1" applyAlignment="1">
      <alignment horizontal="left" vertical="center"/>
    </xf>
    <xf numFmtId="0" fontId="4" fillId="6" borderId="24" xfId="0" applyFont="1" applyFill="1" applyBorder="1" applyAlignment="1">
      <alignment horizontal="left" vertical="center"/>
    </xf>
    <xf numFmtId="0" fontId="4" fillId="6" borderId="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27" xfId="0" applyFont="1" applyFill="1" applyBorder="1" applyAlignment="1">
      <alignment vertical="center"/>
    </xf>
    <xf numFmtId="0" fontId="4" fillId="6" borderId="25" xfId="0" applyFont="1" applyFill="1" applyBorder="1" applyAlignment="1">
      <alignment vertical="center"/>
    </xf>
    <xf numFmtId="2" fontId="8" fillId="7" borderId="24" xfId="0" applyNumberFormat="1" applyFont="1" applyFill="1" applyBorder="1" applyAlignment="1">
      <alignment vertical="center" wrapText="1"/>
    </xf>
    <xf numFmtId="2" fontId="8" fillId="7" borderId="28" xfId="0" applyNumberFormat="1" applyFont="1" applyFill="1" applyBorder="1" applyAlignment="1">
      <alignment vertical="center" wrapText="1"/>
    </xf>
  </cellXfs>
  <cellStyles count="4">
    <cellStyle name="Comma" xfId="1" builtinId="3"/>
    <cellStyle name="Normal" xfId="0" builtinId="0"/>
    <cellStyle name="Normal 2" xfId="3" xr:uid="{021CD70C-3F6E-4C48-BE7E-BA4C253317C7}"/>
    <cellStyle name="Per cent" xfId="2" builtinId="5"/>
  </cellStyles>
  <dxfs count="42">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s>
  <tableStyles count="0" defaultTableStyle="TableStyleMedium9" defaultPivotStyle="PivotStyleLight16"/>
  <colors>
    <mruColors>
      <color rgb="FF4AA7B7"/>
      <color rgb="FF464B4B"/>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813676" y="149743"/>
          <a:ext cx="1404158" cy="7929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pageSetUpPr fitToPage="1"/>
  </sheetPr>
  <dimension ref="B2:J119"/>
  <sheetViews>
    <sheetView showGridLines="0" tabSelected="1" zoomScale="85" zoomScaleNormal="85" workbookViewId="0">
      <pane xSplit="3" ySplit="20" topLeftCell="D107" activePane="bottomRight" state="frozen"/>
      <selection pane="topRight" activeCell="D1" sqref="D1"/>
      <selection pane="bottomLeft" activeCell="A21" sqref="A21"/>
      <selection pane="bottomRight" activeCell="F67" sqref="F67"/>
    </sheetView>
  </sheetViews>
  <sheetFormatPr defaultColWidth="4.140625" defaultRowHeight="11.25" x14ac:dyDescent="0.2"/>
  <cols>
    <col min="1" max="3" width="4.140625" style="2"/>
    <col min="4" max="4" width="60.28515625" style="11" customWidth="1"/>
    <col min="5" max="5" width="15.42578125" style="11" customWidth="1"/>
    <col min="6" max="6" width="16.7109375" style="11" customWidth="1"/>
    <col min="7" max="7" width="16.42578125" style="11" customWidth="1"/>
    <col min="8" max="8" width="16.28515625" style="11" customWidth="1"/>
    <col min="9" max="9" width="76.28515625" style="11" customWidth="1"/>
    <col min="10" max="10" width="8.42578125" style="2" customWidth="1"/>
    <col min="11" max="16384" width="4.140625" style="2"/>
  </cols>
  <sheetData>
    <row r="2" spans="2:10" x14ac:dyDescent="0.2">
      <c r="B2" s="1"/>
      <c r="C2" s="1"/>
      <c r="D2" s="8"/>
      <c r="E2" s="8"/>
      <c r="F2" s="8"/>
      <c r="G2" s="8"/>
      <c r="H2" s="8"/>
      <c r="I2" s="8"/>
      <c r="J2" s="1"/>
    </row>
    <row r="3" spans="2:10" x14ac:dyDescent="0.2">
      <c r="B3" s="1"/>
      <c r="C3" s="1"/>
      <c r="D3" s="8"/>
      <c r="E3" s="8"/>
      <c r="F3" s="8"/>
      <c r="G3" s="8"/>
      <c r="H3" s="8"/>
      <c r="I3" s="8"/>
      <c r="J3" s="1"/>
    </row>
    <row r="4" spans="2:10" x14ac:dyDescent="0.2">
      <c r="B4" s="1"/>
      <c r="C4" s="1"/>
      <c r="D4" s="8"/>
      <c r="E4" s="8"/>
      <c r="F4" s="8"/>
      <c r="G4" s="8"/>
      <c r="H4" s="8"/>
      <c r="I4" s="8"/>
      <c r="J4" s="1"/>
    </row>
    <row r="5" spans="2:10" x14ac:dyDescent="0.2">
      <c r="B5" s="1"/>
      <c r="C5" s="1"/>
      <c r="D5" s="8"/>
      <c r="E5" s="8"/>
      <c r="F5" s="8"/>
      <c r="G5" s="8"/>
      <c r="H5" s="8"/>
      <c r="I5" s="8"/>
      <c r="J5" s="1"/>
    </row>
    <row r="6" spans="2:10" x14ac:dyDescent="0.2">
      <c r="B6" s="1"/>
      <c r="C6" s="1"/>
      <c r="D6" s="8"/>
      <c r="E6" s="8"/>
      <c r="F6" s="8"/>
      <c r="G6" s="8"/>
      <c r="H6" s="8"/>
      <c r="I6" s="8"/>
      <c r="J6" s="1"/>
    </row>
    <row r="7" spans="2:10" x14ac:dyDescent="0.2">
      <c r="B7" s="1"/>
      <c r="C7" s="1"/>
      <c r="D7" s="8"/>
      <c r="E7" s="8"/>
      <c r="F7" s="8"/>
      <c r="G7" s="8"/>
      <c r="H7" s="8"/>
      <c r="I7" s="8"/>
      <c r="J7" s="1"/>
    </row>
    <row r="8" spans="2:10" x14ac:dyDescent="0.2">
      <c r="B8" s="1"/>
      <c r="C8" s="3"/>
      <c r="D8" s="9"/>
      <c r="E8" s="9"/>
      <c r="F8" s="9"/>
      <c r="G8" s="9"/>
      <c r="H8" s="9"/>
      <c r="I8" s="9"/>
      <c r="J8" s="3"/>
    </row>
    <row r="9" spans="2:10" ht="18" x14ac:dyDescent="0.2">
      <c r="B9" s="1"/>
      <c r="C9" s="1"/>
      <c r="D9" s="12" t="s">
        <v>14</v>
      </c>
      <c r="E9" s="13"/>
      <c r="F9" s="13"/>
      <c r="G9" s="8"/>
      <c r="H9" s="8"/>
      <c r="I9" s="8"/>
      <c r="J9" s="1"/>
    </row>
    <row r="10" spans="2:10" ht="15" x14ac:dyDescent="0.2">
      <c r="B10" s="1"/>
      <c r="C10" s="1"/>
      <c r="D10" s="14"/>
      <c r="E10" s="13"/>
      <c r="F10" s="13"/>
      <c r="G10" s="8"/>
      <c r="H10" s="8"/>
      <c r="I10" s="8"/>
      <c r="J10" s="1"/>
    </row>
    <row r="11" spans="2:10" ht="15" x14ac:dyDescent="0.2">
      <c r="B11" s="1"/>
      <c r="C11" s="1"/>
      <c r="D11" s="69" t="s">
        <v>11</v>
      </c>
      <c r="E11" s="70"/>
      <c r="F11" s="70"/>
      <c r="G11" s="8"/>
      <c r="H11" s="8"/>
      <c r="I11" s="8"/>
      <c r="J11" s="1"/>
    </row>
    <row r="12" spans="2:10" ht="14.25" x14ac:dyDescent="0.2">
      <c r="B12" s="1"/>
      <c r="C12" s="1"/>
      <c r="D12" s="15" t="s">
        <v>15</v>
      </c>
      <c r="E12" s="16"/>
      <c r="F12" s="16"/>
      <c r="G12" s="8"/>
      <c r="H12" s="8"/>
      <c r="I12" s="8"/>
      <c r="J12" s="1"/>
    </row>
    <row r="13" spans="2:10" ht="14.25" x14ac:dyDescent="0.2">
      <c r="B13" s="1"/>
      <c r="C13" s="1"/>
      <c r="D13" s="15" t="s">
        <v>16</v>
      </c>
      <c r="E13" s="16"/>
      <c r="F13" s="16"/>
      <c r="G13" s="8"/>
      <c r="H13" s="8"/>
      <c r="I13" s="8"/>
      <c r="J13" s="1"/>
    </row>
    <row r="14" spans="2:10" ht="13.9" customHeight="1" x14ac:dyDescent="0.2">
      <c r="B14" s="1"/>
      <c r="C14" s="1"/>
      <c r="D14" s="71" t="s">
        <v>27</v>
      </c>
      <c r="E14" s="71"/>
      <c r="F14" s="71"/>
      <c r="G14" s="71"/>
      <c r="H14" s="71"/>
      <c r="I14" s="71"/>
      <c r="J14" s="1"/>
    </row>
    <row r="15" spans="2:10" ht="13.9" customHeight="1" x14ac:dyDescent="0.2">
      <c r="B15" s="1"/>
      <c r="C15" s="1"/>
      <c r="D15" s="71"/>
      <c r="E15" s="71"/>
      <c r="F15" s="71"/>
      <c r="G15" s="71"/>
      <c r="H15" s="71"/>
      <c r="I15" s="71"/>
      <c r="J15" s="1"/>
    </row>
    <row r="16" spans="2:10" ht="14.25" x14ac:dyDescent="0.2">
      <c r="B16" s="1"/>
      <c r="C16" s="1"/>
      <c r="D16" s="15" t="s">
        <v>19</v>
      </c>
      <c r="E16" s="16"/>
      <c r="F16" s="16"/>
      <c r="G16" s="8"/>
      <c r="H16" s="8"/>
      <c r="I16" s="8"/>
      <c r="J16" s="1"/>
    </row>
    <row r="17" spans="2:10" ht="15" x14ac:dyDescent="0.2">
      <c r="B17" s="1"/>
      <c r="C17" s="1"/>
      <c r="D17" s="17" t="s">
        <v>12</v>
      </c>
      <c r="E17" s="16"/>
      <c r="F17" s="16"/>
      <c r="G17" s="8"/>
      <c r="H17" s="8"/>
      <c r="I17" s="8"/>
      <c r="J17" s="1"/>
    </row>
    <row r="18" spans="2:10" ht="15" x14ac:dyDescent="0.2">
      <c r="B18" s="1"/>
      <c r="C18" s="1"/>
      <c r="D18" s="17"/>
      <c r="E18" s="16"/>
      <c r="F18" s="16"/>
      <c r="G18" s="8"/>
      <c r="H18" s="8"/>
      <c r="I18" s="8"/>
      <c r="J18" s="1"/>
    </row>
    <row r="19" spans="2:10" s="5" customFormat="1" ht="9" customHeight="1" x14ac:dyDescent="0.2">
      <c r="B19" s="4"/>
      <c r="C19" s="4"/>
      <c r="D19" s="72" t="s">
        <v>0</v>
      </c>
      <c r="E19" s="74" t="s">
        <v>13</v>
      </c>
      <c r="F19" s="74" t="s">
        <v>17</v>
      </c>
      <c r="G19" s="74" t="s">
        <v>1</v>
      </c>
      <c r="H19" s="74" t="s">
        <v>9</v>
      </c>
      <c r="I19" s="76" t="s">
        <v>10</v>
      </c>
      <c r="J19" s="4"/>
    </row>
    <row r="20" spans="2:10" s="5" customFormat="1" ht="9" customHeight="1" thickBot="1" x14ac:dyDescent="0.25">
      <c r="B20" s="4"/>
      <c r="C20" s="4"/>
      <c r="D20" s="73"/>
      <c r="E20" s="75"/>
      <c r="F20" s="75"/>
      <c r="G20" s="75"/>
      <c r="H20" s="75"/>
      <c r="I20" s="77"/>
      <c r="J20" s="4"/>
    </row>
    <row r="21" spans="2:10" s="5" customFormat="1" ht="9.6" customHeight="1" x14ac:dyDescent="0.2">
      <c r="B21" s="4"/>
      <c r="C21" s="4"/>
      <c r="D21" s="78" t="s">
        <v>2</v>
      </c>
      <c r="E21" s="52">
        <v>3401</v>
      </c>
      <c r="F21" s="52">
        <v>3900</v>
      </c>
      <c r="G21" s="54">
        <f>F21-E21</f>
        <v>499</v>
      </c>
      <c r="H21" s="56">
        <f>G21/E21</f>
        <v>0.14672155248456337</v>
      </c>
      <c r="I21" s="58"/>
      <c r="J21" s="4"/>
    </row>
    <row r="22" spans="2:10" s="5" customFormat="1" ht="9" customHeight="1" thickBot="1" x14ac:dyDescent="0.25">
      <c r="B22" s="4"/>
      <c r="C22" s="4"/>
      <c r="D22" s="79"/>
      <c r="E22" s="53"/>
      <c r="F22" s="53"/>
      <c r="G22" s="55"/>
      <c r="H22" s="57"/>
      <c r="I22" s="59"/>
      <c r="J22" s="4"/>
    </row>
    <row r="23" spans="2:10" s="5" customFormat="1" ht="14.25" x14ac:dyDescent="0.2">
      <c r="B23" s="4"/>
      <c r="C23" s="4"/>
      <c r="D23" s="33"/>
      <c r="E23" s="34"/>
      <c r="F23" s="35"/>
      <c r="G23" s="36">
        <f>F23-E23</f>
        <v>0</v>
      </c>
      <c r="H23" s="37"/>
      <c r="I23" s="38"/>
      <c r="J23" s="4"/>
    </row>
    <row r="24" spans="2:10" s="5" customFormat="1" ht="14.25" x14ac:dyDescent="0.2">
      <c r="B24" s="4"/>
      <c r="C24" s="4"/>
      <c r="D24" s="31"/>
      <c r="E24" s="18"/>
      <c r="F24" s="19"/>
      <c r="G24" s="20">
        <f t="shared" ref="G24:G26" si="0">F24-E24</f>
        <v>0</v>
      </c>
      <c r="H24" s="21"/>
      <c r="I24" s="6"/>
      <c r="J24" s="4"/>
    </row>
    <row r="25" spans="2:10" s="5" customFormat="1" ht="14.25" x14ac:dyDescent="0.2">
      <c r="B25" s="4"/>
      <c r="C25" s="4"/>
      <c r="D25" s="31"/>
      <c r="E25" s="18"/>
      <c r="F25" s="19"/>
      <c r="G25" s="20">
        <f t="shared" si="0"/>
        <v>0</v>
      </c>
      <c r="H25" s="21"/>
      <c r="I25" s="6"/>
      <c r="J25" s="4"/>
    </row>
    <row r="26" spans="2:10" s="5" customFormat="1" ht="14.25" x14ac:dyDescent="0.2">
      <c r="B26" s="4"/>
      <c r="C26" s="4"/>
      <c r="D26" s="32"/>
      <c r="E26" s="22"/>
      <c r="F26" s="23"/>
      <c r="G26" s="20">
        <f t="shared" si="0"/>
        <v>0</v>
      </c>
      <c r="H26" s="24"/>
      <c r="I26" s="7"/>
      <c r="J26" s="4"/>
    </row>
    <row r="27" spans="2:10" s="5" customFormat="1" ht="15" thickBot="1" x14ac:dyDescent="0.25">
      <c r="B27" s="4"/>
      <c r="C27" s="4"/>
      <c r="D27" s="39"/>
      <c r="E27" s="40"/>
      <c r="F27" s="41"/>
      <c r="G27" s="42">
        <f>F27-E27</f>
        <v>0</v>
      </c>
      <c r="H27" s="43"/>
      <c r="I27" s="44"/>
      <c r="J27" s="4"/>
    </row>
    <row r="28" spans="2:10" s="5" customFormat="1" ht="9.6" customHeight="1" x14ac:dyDescent="0.2">
      <c r="B28" s="4"/>
      <c r="C28" s="4"/>
      <c r="D28" s="60" t="s">
        <v>20</v>
      </c>
      <c r="E28" s="62"/>
      <c r="F28" s="62"/>
      <c r="G28" s="64">
        <f>G21-SUM(G23:G27)</f>
        <v>499</v>
      </c>
      <c r="H28" s="65">
        <f>IF(G28=0,0,G28/E21)</f>
        <v>0.14672155248456337</v>
      </c>
      <c r="I28" s="48" t="str">
        <f>IF(OR(H28&gt;0.15,H28&lt;-0.15),"Further explanation needed","No further explanation needed")</f>
        <v>No further explanation needed</v>
      </c>
      <c r="J28" s="4"/>
    </row>
    <row r="29" spans="2:10" s="5" customFormat="1" ht="9.6" customHeight="1" thickBot="1" x14ac:dyDescent="0.25">
      <c r="B29" s="4"/>
      <c r="C29" s="4"/>
      <c r="D29" s="61"/>
      <c r="E29" s="63"/>
      <c r="F29" s="63"/>
      <c r="G29" s="55"/>
      <c r="H29" s="66"/>
      <c r="I29" s="49"/>
      <c r="J29" s="4"/>
    </row>
    <row r="30" spans="2:10" s="5" customFormat="1" x14ac:dyDescent="0.2">
      <c r="B30" s="4"/>
      <c r="C30" s="4"/>
      <c r="D30" s="30"/>
      <c r="E30" s="25"/>
      <c r="F30" s="25"/>
      <c r="G30" s="25"/>
      <c r="H30" s="10"/>
      <c r="I30" s="10"/>
      <c r="J30" s="4"/>
    </row>
    <row r="31" spans="2:10" s="5" customFormat="1" ht="12" thickBot="1" x14ac:dyDescent="0.25">
      <c r="B31" s="4"/>
      <c r="C31" s="4"/>
      <c r="D31" s="30"/>
      <c r="E31" s="25"/>
      <c r="F31" s="25"/>
      <c r="G31" s="25"/>
      <c r="H31" s="10"/>
      <c r="I31" s="10"/>
      <c r="J31" s="4"/>
    </row>
    <row r="32" spans="2:10" s="5" customFormat="1" x14ac:dyDescent="0.2">
      <c r="B32" s="4"/>
      <c r="C32" s="4"/>
      <c r="D32" s="50" t="s">
        <v>3</v>
      </c>
      <c r="E32" s="52">
        <v>51033</v>
      </c>
      <c r="F32" s="52">
        <v>5812</v>
      </c>
      <c r="G32" s="54">
        <f>F32-E32</f>
        <v>-45221</v>
      </c>
      <c r="H32" s="56">
        <f>G32/E32</f>
        <v>-0.8861129073344699</v>
      </c>
      <c r="I32" s="58"/>
      <c r="J32" s="4"/>
    </row>
    <row r="33" spans="2:10" s="5" customFormat="1" ht="12" thickBot="1" x14ac:dyDescent="0.25">
      <c r="B33" s="4"/>
      <c r="C33" s="4"/>
      <c r="D33" s="51"/>
      <c r="E33" s="53"/>
      <c r="F33" s="53"/>
      <c r="G33" s="55"/>
      <c r="H33" s="57"/>
      <c r="I33" s="59"/>
      <c r="J33" s="4"/>
    </row>
    <row r="34" spans="2:10" s="5" customFormat="1" ht="14.25" x14ac:dyDescent="0.2">
      <c r="B34" s="4"/>
      <c r="C34" s="4"/>
      <c r="D34" s="33" t="s">
        <v>33</v>
      </c>
      <c r="E34" s="34">
        <v>46517</v>
      </c>
      <c r="F34" s="35">
        <v>904</v>
      </c>
      <c r="G34" s="36">
        <f>F34-E34</f>
        <v>-45613</v>
      </c>
      <c r="H34" s="37"/>
      <c r="I34" s="38" t="s">
        <v>36</v>
      </c>
      <c r="J34" s="4"/>
    </row>
    <row r="35" spans="2:10" s="5" customFormat="1" ht="14.25" x14ac:dyDescent="0.2">
      <c r="B35" s="4"/>
      <c r="C35" s="4"/>
      <c r="D35" s="32"/>
      <c r="E35" s="18"/>
      <c r="F35" s="19"/>
      <c r="G35" s="20">
        <f t="shared" ref="G35:G37" si="1">F35-E35</f>
        <v>0</v>
      </c>
      <c r="H35" s="21"/>
      <c r="I35" s="6"/>
      <c r="J35" s="4"/>
    </row>
    <row r="36" spans="2:10" s="5" customFormat="1" ht="14.25" x14ac:dyDescent="0.2">
      <c r="B36" s="4"/>
      <c r="C36" s="4"/>
      <c r="D36" s="32"/>
      <c r="E36" s="18"/>
      <c r="F36" s="19"/>
      <c r="G36" s="20">
        <f t="shared" si="1"/>
        <v>0</v>
      </c>
      <c r="H36" s="21"/>
      <c r="I36" s="6"/>
      <c r="J36" s="4"/>
    </row>
    <row r="37" spans="2:10" s="5" customFormat="1" ht="14.25" x14ac:dyDescent="0.2">
      <c r="B37" s="4"/>
      <c r="C37" s="4"/>
      <c r="D37" s="32"/>
      <c r="E37" s="22"/>
      <c r="F37" s="23"/>
      <c r="G37" s="20">
        <f t="shared" si="1"/>
        <v>0</v>
      </c>
      <c r="H37" s="24"/>
      <c r="I37" s="7"/>
      <c r="J37" s="4"/>
    </row>
    <row r="38" spans="2:10" s="5" customFormat="1" ht="15" thickBot="1" x14ac:dyDescent="0.25">
      <c r="B38" s="4"/>
      <c r="C38" s="4"/>
      <c r="D38" s="39"/>
      <c r="E38" s="40"/>
      <c r="F38" s="41"/>
      <c r="G38" s="42">
        <f>F38-E38</f>
        <v>0</v>
      </c>
      <c r="H38" s="43"/>
      <c r="I38" s="44"/>
      <c r="J38" s="4"/>
    </row>
    <row r="39" spans="2:10" s="5" customFormat="1" ht="9" customHeight="1" x14ac:dyDescent="0.2">
      <c r="B39" s="4"/>
      <c r="C39" s="4"/>
      <c r="D39" s="60" t="s">
        <v>21</v>
      </c>
      <c r="E39" s="62"/>
      <c r="F39" s="62"/>
      <c r="G39" s="64">
        <f>G32-SUM(G34:G38)</f>
        <v>392</v>
      </c>
      <c r="H39" s="65">
        <f>IF(G39=0,0,G39/E32)</f>
        <v>7.6813042541100853E-3</v>
      </c>
      <c r="I39" s="48" t="str">
        <f>IF(OR(H39&gt;0.15,H39&lt;-0.15),"Further explanation needed","No further explanation needed")</f>
        <v>No further explanation needed</v>
      </c>
      <c r="J39" s="4"/>
    </row>
    <row r="40" spans="2:10" s="5" customFormat="1" ht="9" customHeight="1" thickBot="1" x14ac:dyDescent="0.25">
      <c r="B40" s="4"/>
      <c r="C40" s="4"/>
      <c r="D40" s="61"/>
      <c r="E40" s="63"/>
      <c r="F40" s="63"/>
      <c r="G40" s="55"/>
      <c r="H40" s="66"/>
      <c r="I40" s="49"/>
      <c r="J40" s="4"/>
    </row>
    <row r="41" spans="2:10" s="5" customFormat="1" x14ac:dyDescent="0.2">
      <c r="B41" s="4"/>
      <c r="C41" s="4"/>
      <c r="D41" s="30"/>
      <c r="E41" s="25"/>
      <c r="F41" s="25"/>
      <c r="G41" s="25"/>
      <c r="H41" s="10"/>
      <c r="I41" s="10"/>
      <c r="J41" s="4"/>
    </row>
    <row r="42" spans="2:10" s="5" customFormat="1" ht="12" thickBot="1" x14ac:dyDescent="0.25">
      <c r="B42" s="4"/>
      <c r="C42" s="4"/>
      <c r="D42" s="30"/>
      <c r="E42" s="25"/>
      <c r="F42" s="25"/>
      <c r="G42" s="25"/>
      <c r="H42" s="10"/>
      <c r="I42" s="10"/>
      <c r="J42" s="4"/>
    </row>
    <row r="43" spans="2:10" s="5" customFormat="1" ht="10.15" customHeight="1" x14ac:dyDescent="0.2">
      <c r="B43" s="4"/>
      <c r="C43" s="4"/>
      <c r="D43" s="50" t="s">
        <v>4</v>
      </c>
      <c r="E43" s="52">
        <v>0</v>
      </c>
      <c r="F43" s="52">
        <v>2966</v>
      </c>
      <c r="G43" s="54">
        <f>F43-E43</f>
        <v>2966</v>
      </c>
      <c r="H43" s="56" t="e">
        <f>G43/E43</f>
        <v>#DIV/0!</v>
      </c>
      <c r="I43" s="58"/>
      <c r="J43" s="4"/>
    </row>
    <row r="44" spans="2:10" s="5" customFormat="1" ht="10.9" customHeight="1" thickBot="1" x14ac:dyDescent="0.25">
      <c r="B44" s="4"/>
      <c r="C44" s="4"/>
      <c r="D44" s="51"/>
      <c r="E44" s="53"/>
      <c r="F44" s="53"/>
      <c r="G44" s="55"/>
      <c r="H44" s="57"/>
      <c r="I44" s="59"/>
      <c r="J44" s="4"/>
    </row>
    <row r="45" spans="2:10" s="5" customFormat="1" ht="14.25" x14ac:dyDescent="0.2">
      <c r="B45" s="4"/>
      <c r="C45" s="4"/>
      <c r="D45" s="33" t="s">
        <v>35</v>
      </c>
      <c r="E45" s="34">
        <v>0</v>
      </c>
      <c r="F45" s="35">
        <v>2966</v>
      </c>
      <c r="G45" s="36">
        <f>F45-E45</f>
        <v>2966</v>
      </c>
      <c r="H45" s="37"/>
      <c r="I45" s="38" t="s">
        <v>34</v>
      </c>
      <c r="J45" s="4"/>
    </row>
    <row r="46" spans="2:10" s="5" customFormat="1" ht="14.25" x14ac:dyDescent="0.2">
      <c r="B46" s="4"/>
      <c r="C46" s="4"/>
      <c r="D46" s="32"/>
      <c r="E46" s="18"/>
      <c r="F46" s="19"/>
      <c r="G46" s="20">
        <f t="shared" ref="G46:G48" si="2">F46-E46</f>
        <v>0</v>
      </c>
      <c r="H46" s="21"/>
      <c r="I46" s="6"/>
      <c r="J46" s="4"/>
    </row>
    <row r="47" spans="2:10" s="5" customFormat="1" ht="14.25" x14ac:dyDescent="0.2">
      <c r="B47" s="4"/>
      <c r="C47" s="4"/>
      <c r="D47" s="32"/>
      <c r="E47" s="18"/>
      <c r="F47" s="19"/>
      <c r="G47" s="20">
        <f t="shared" si="2"/>
        <v>0</v>
      </c>
      <c r="H47" s="21"/>
      <c r="I47" s="6"/>
      <c r="J47" s="4"/>
    </row>
    <row r="48" spans="2:10" s="5" customFormat="1" ht="14.25" x14ac:dyDescent="0.2">
      <c r="B48" s="4"/>
      <c r="C48" s="4"/>
      <c r="D48" s="32"/>
      <c r="E48" s="22"/>
      <c r="F48" s="23"/>
      <c r="G48" s="20">
        <f t="shared" si="2"/>
        <v>0</v>
      </c>
      <c r="H48" s="24"/>
      <c r="I48" s="7"/>
      <c r="J48" s="4"/>
    </row>
    <row r="49" spans="2:10" s="5" customFormat="1" ht="15" thickBot="1" x14ac:dyDescent="0.25">
      <c r="B49" s="4"/>
      <c r="C49" s="4"/>
      <c r="D49" s="39"/>
      <c r="E49" s="40"/>
      <c r="F49" s="41"/>
      <c r="G49" s="42">
        <f>F49-E49</f>
        <v>0</v>
      </c>
      <c r="H49" s="43"/>
      <c r="I49" s="44"/>
      <c r="J49" s="4"/>
    </row>
    <row r="50" spans="2:10" s="5" customFormat="1" x14ac:dyDescent="0.2">
      <c r="B50" s="4"/>
      <c r="C50" s="4"/>
      <c r="D50" s="60" t="s">
        <v>22</v>
      </c>
      <c r="E50" s="62"/>
      <c r="F50" s="62"/>
      <c r="G50" s="64">
        <f>G43-SUM(G45:G49)</f>
        <v>0</v>
      </c>
      <c r="H50" s="65">
        <f>IF(G50=0,0,G50/E43)</f>
        <v>0</v>
      </c>
      <c r="I50" s="48" t="str">
        <f>IF(OR(H50&gt;0.15,H50&lt;-0.15),"Further explanation needed","No further explanation needed")</f>
        <v>No further explanation needed</v>
      </c>
      <c r="J50" s="4"/>
    </row>
    <row r="51" spans="2:10" s="5" customFormat="1" ht="12" thickBot="1" x14ac:dyDescent="0.25">
      <c r="B51" s="4"/>
      <c r="C51" s="4"/>
      <c r="D51" s="61"/>
      <c r="E51" s="63"/>
      <c r="F51" s="63"/>
      <c r="G51" s="55"/>
      <c r="H51" s="66"/>
      <c r="I51" s="49"/>
      <c r="J51" s="4"/>
    </row>
    <row r="52" spans="2:10" s="5" customFormat="1" x14ac:dyDescent="0.2">
      <c r="B52" s="4"/>
      <c r="C52" s="4"/>
      <c r="D52" s="30"/>
      <c r="E52" s="25"/>
      <c r="F52" s="25"/>
      <c r="G52" s="25"/>
      <c r="H52" s="10"/>
      <c r="I52" s="10"/>
      <c r="J52" s="4"/>
    </row>
    <row r="53" spans="2:10" s="5" customFormat="1" ht="12" thickBot="1" x14ac:dyDescent="0.25">
      <c r="B53" s="4"/>
      <c r="C53" s="4"/>
      <c r="D53" s="30"/>
      <c r="E53" s="25"/>
      <c r="F53" s="25"/>
      <c r="G53" s="25"/>
      <c r="H53" s="10"/>
      <c r="I53" s="10"/>
      <c r="J53" s="4"/>
    </row>
    <row r="54" spans="2:10" s="5" customFormat="1" ht="10.15" customHeight="1" x14ac:dyDescent="0.2">
      <c r="B54" s="4"/>
      <c r="C54" s="4"/>
      <c r="D54" s="50" t="s">
        <v>5</v>
      </c>
      <c r="E54" s="52">
        <v>0</v>
      </c>
      <c r="F54" s="52">
        <v>0</v>
      </c>
      <c r="G54" s="54">
        <f>F54-E54</f>
        <v>0</v>
      </c>
      <c r="H54" s="56" t="e">
        <f>G54/E54</f>
        <v>#DIV/0!</v>
      </c>
      <c r="I54" s="58"/>
      <c r="J54" s="4"/>
    </row>
    <row r="55" spans="2:10" s="5" customFormat="1" ht="10.9" customHeight="1" thickBot="1" x14ac:dyDescent="0.25">
      <c r="B55" s="4"/>
      <c r="C55" s="4"/>
      <c r="D55" s="51"/>
      <c r="E55" s="53"/>
      <c r="F55" s="53"/>
      <c r="G55" s="55"/>
      <c r="H55" s="57"/>
      <c r="I55" s="59"/>
      <c r="J55" s="4"/>
    </row>
    <row r="56" spans="2:10" s="5" customFormat="1" ht="14.25" x14ac:dyDescent="0.2">
      <c r="B56" s="4"/>
      <c r="C56" s="4"/>
      <c r="D56" s="32"/>
      <c r="E56" s="18"/>
      <c r="F56" s="19"/>
      <c r="G56" s="20">
        <f>F56-E56</f>
        <v>0</v>
      </c>
      <c r="H56" s="21"/>
      <c r="I56" s="6"/>
      <c r="J56" s="4"/>
    </row>
    <row r="57" spans="2:10" s="5" customFormat="1" ht="14.25" x14ac:dyDescent="0.2">
      <c r="B57" s="4"/>
      <c r="C57" s="4"/>
      <c r="D57" s="32"/>
      <c r="E57" s="18"/>
      <c r="F57" s="19"/>
      <c r="G57" s="20">
        <f t="shared" ref="G57:G59" si="3">F57-E57</f>
        <v>0</v>
      </c>
      <c r="H57" s="21"/>
      <c r="I57" s="6"/>
      <c r="J57" s="4"/>
    </row>
    <row r="58" spans="2:10" s="5" customFormat="1" ht="14.25" x14ac:dyDescent="0.2">
      <c r="B58" s="4"/>
      <c r="C58" s="4"/>
      <c r="D58" s="32"/>
      <c r="E58" s="18"/>
      <c r="F58" s="19"/>
      <c r="G58" s="20">
        <f t="shared" si="3"/>
        <v>0</v>
      </c>
      <c r="H58" s="21"/>
      <c r="I58" s="6"/>
      <c r="J58" s="4"/>
    </row>
    <row r="59" spans="2:10" s="5" customFormat="1" ht="14.25" x14ac:dyDescent="0.2">
      <c r="B59" s="4"/>
      <c r="C59" s="4"/>
      <c r="D59" s="32"/>
      <c r="E59" s="22"/>
      <c r="F59" s="23"/>
      <c r="G59" s="20">
        <f t="shared" si="3"/>
        <v>0</v>
      </c>
      <c r="H59" s="24"/>
      <c r="I59" s="7"/>
      <c r="J59" s="4"/>
    </row>
    <row r="60" spans="2:10" s="5" customFormat="1" ht="15" thickBot="1" x14ac:dyDescent="0.25">
      <c r="B60" s="4"/>
      <c r="C60" s="4"/>
      <c r="D60" s="39"/>
      <c r="E60" s="40"/>
      <c r="F60" s="41"/>
      <c r="G60" s="42">
        <f>F60-E60</f>
        <v>0</v>
      </c>
      <c r="H60" s="43"/>
      <c r="I60" s="45"/>
      <c r="J60" s="4"/>
    </row>
    <row r="61" spans="2:10" s="5" customFormat="1" x14ac:dyDescent="0.2">
      <c r="B61" s="4"/>
      <c r="C61" s="4"/>
      <c r="D61" s="60" t="s">
        <v>23</v>
      </c>
      <c r="E61" s="62"/>
      <c r="F61" s="62"/>
      <c r="G61" s="64">
        <f>G54-SUM(G56:G60)</f>
        <v>0</v>
      </c>
      <c r="H61" s="65">
        <f>IF(G61=0,0,G61/E54)</f>
        <v>0</v>
      </c>
      <c r="I61" s="48" t="str">
        <f>IF(OR(H61&gt;0.15,H61&lt;-0.15),"Further explanation needed","No further explanation needed")</f>
        <v>No further explanation needed</v>
      </c>
      <c r="J61" s="4"/>
    </row>
    <row r="62" spans="2:10" s="5" customFormat="1" ht="12" thickBot="1" x14ac:dyDescent="0.25">
      <c r="B62" s="4"/>
      <c r="C62" s="4"/>
      <c r="D62" s="61"/>
      <c r="E62" s="63"/>
      <c r="F62" s="63"/>
      <c r="G62" s="55"/>
      <c r="H62" s="66"/>
      <c r="I62" s="49"/>
      <c r="J62" s="4"/>
    </row>
    <row r="63" spans="2:10" s="5" customFormat="1" x14ac:dyDescent="0.2">
      <c r="B63" s="4"/>
      <c r="C63" s="4"/>
      <c r="D63" s="30"/>
      <c r="E63" s="25"/>
      <c r="F63" s="25"/>
      <c r="G63" s="25"/>
      <c r="H63" s="10"/>
      <c r="I63" s="10"/>
      <c r="J63" s="4"/>
    </row>
    <row r="64" spans="2:10" s="5" customFormat="1" ht="12" thickBot="1" x14ac:dyDescent="0.25">
      <c r="B64" s="4"/>
      <c r="C64" s="4"/>
      <c r="D64" s="30"/>
      <c r="E64" s="25"/>
      <c r="F64" s="25"/>
      <c r="G64" s="25"/>
      <c r="H64" s="10"/>
      <c r="I64" s="10"/>
      <c r="J64" s="4"/>
    </row>
    <row r="65" spans="2:10" s="5" customFormat="1" ht="10.15" customHeight="1" x14ac:dyDescent="0.2">
      <c r="B65" s="4"/>
      <c r="C65" s="4"/>
      <c r="D65" s="50" t="s">
        <v>6</v>
      </c>
      <c r="E65" s="52">
        <v>28432</v>
      </c>
      <c r="F65" s="52">
        <v>31495</v>
      </c>
      <c r="G65" s="54">
        <f>F65-E65</f>
        <v>3063</v>
      </c>
      <c r="H65" s="56">
        <f>G65/E65</f>
        <v>0.10773072594259989</v>
      </c>
      <c r="I65" s="58"/>
      <c r="J65" s="4"/>
    </row>
    <row r="66" spans="2:10" s="5" customFormat="1" ht="10.9" customHeight="1" thickBot="1" x14ac:dyDescent="0.25">
      <c r="B66" s="4"/>
      <c r="C66" s="4"/>
      <c r="D66" s="51"/>
      <c r="E66" s="53"/>
      <c r="F66" s="53"/>
      <c r="G66" s="55"/>
      <c r="H66" s="57"/>
      <c r="I66" s="59"/>
      <c r="J66" s="4"/>
    </row>
    <row r="67" spans="2:10" s="5" customFormat="1" ht="14.25" x14ac:dyDescent="0.2">
      <c r="B67" s="4"/>
      <c r="C67" s="4"/>
      <c r="D67" s="32"/>
      <c r="E67" s="18"/>
      <c r="F67" s="19"/>
      <c r="G67" s="20">
        <f>F67-E67</f>
        <v>0</v>
      </c>
      <c r="H67" s="21"/>
      <c r="I67" s="6"/>
      <c r="J67" s="4"/>
    </row>
    <row r="68" spans="2:10" s="5" customFormat="1" ht="14.25" x14ac:dyDescent="0.2">
      <c r="B68" s="4"/>
      <c r="C68" s="4"/>
      <c r="D68" s="32"/>
      <c r="E68" s="18"/>
      <c r="F68" s="19"/>
      <c r="G68" s="20">
        <f t="shared" ref="G68:G70" si="4">F68-E68</f>
        <v>0</v>
      </c>
      <c r="H68" s="21"/>
      <c r="I68" s="6"/>
      <c r="J68" s="4"/>
    </row>
    <row r="69" spans="2:10" s="5" customFormat="1" ht="14.25" x14ac:dyDescent="0.2">
      <c r="B69" s="4"/>
      <c r="C69" s="4"/>
      <c r="D69" s="32"/>
      <c r="E69" s="18"/>
      <c r="F69" s="19"/>
      <c r="G69" s="20">
        <f t="shared" si="4"/>
        <v>0</v>
      </c>
      <c r="H69" s="21"/>
      <c r="I69" s="6"/>
      <c r="J69" s="4"/>
    </row>
    <row r="70" spans="2:10" s="5" customFormat="1" ht="14.25" x14ac:dyDescent="0.2">
      <c r="B70" s="4"/>
      <c r="C70" s="4"/>
      <c r="D70" s="32"/>
      <c r="E70" s="22"/>
      <c r="F70" s="23"/>
      <c r="G70" s="20">
        <f t="shared" si="4"/>
        <v>0</v>
      </c>
      <c r="H70" s="24"/>
      <c r="I70" s="7"/>
      <c r="J70" s="4"/>
    </row>
    <row r="71" spans="2:10" s="5" customFormat="1" ht="15" thickBot="1" x14ac:dyDescent="0.25">
      <c r="B71" s="4"/>
      <c r="C71" s="4"/>
      <c r="D71" s="39"/>
      <c r="E71" s="40"/>
      <c r="F71" s="41"/>
      <c r="G71" s="42">
        <f>F71-E71</f>
        <v>0</v>
      </c>
      <c r="H71" s="43"/>
      <c r="I71" s="44"/>
      <c r="J71" s="4"/>
    </row>
    <row r="72" spans="2:10" s="5" customFormat="1" ht="9.6" customHeight="1" x14ac:dyDescent="0.2">
      <c r="B72" s="4"/>
      <c r="C72" s="4"/>
      <c r="D72" s="60" t="s">
        <v>24</v>
      </c>
      <c r="E72" s="62"/>
      <c r="F72" s="62"/>
      <c r="G72" s="64">
        <f>G65-SUM(G67:G71)</f>
        <v>3063</v>
      </c>
      <c r="H72" s="65">
        <f>IF(G72=0,0,G72/E65)</f>
        <v>0.10773072594259989</v>
      </c>
      <c r="I72" s="48" t="str">
        <f>IF(OR(H72&gt;0.15,H72&lt;-0.15),"Further explanation needed","No further explanation needed")</f>
        <v>No further explanation needed</v>
      </c>
      <c r="J72" s="4"/>
    </row>
    <row r="73" spans="2:10" s="5" customFormat="1" ht="9.6" customHeight="1" thickBot="1" x14ac:dyDescent="0.25">
      <c r="B73" s="4"/>
      <c r="C73" s="4"/>
      <c r="D73" s="61"/>
      <c r="E73" s="63"/>
      <c r="F73" s="63"/>
      <c r="G73" s="55"/>
      <c r="H73" s="66"/>
      <c r="I73" s="49"/>
      <c r="J73" s="4"/>
    </row>
    <row r="74" spans="2:10" s="5" customFormat="1" ht="15" x14ac:dyDescent="0.2">
      <c r="B74" s="4"/>
      <c r="C74" s="4"/>
      <c r="D74" s="26" t="s">
        <v>28</v>
      </c>
      <c r="E74" s="27"/>
      <c r="F74" s="27"/>
      <c r="G74" s="27"/>
      <c r="H74" s="28"/>
      <c r="I74" s="29"/>
      <c r="J74" s="4"/>
    </row>
    <row r="75" spans="2:10" s="5" customFormat="1" x14ac:dyDescent="0.2">
      <c r="B75" s="4"/>
      <c r="C75" s="4"/>
      <c r="D75" s="30"/>
      <c r="E75" s="25"/>
      <c r="F75" s="25"/>
      <c r="G75" s="25"/>
      <c r="H75" s="10"/>
      <c r="I75" s="30"/>
      <c r="J75" s="4"/>
    </row>
    <row r="76" spans="2:10" s="5" customFormat="1" ht="12" thickBot="1" x14ac:dyDescent="0.25">
      <c r="B76" s="4"/>
      <c r="C76" s="4"/>
      <c r="D76" s="30"/>
      <c r="E76" s="25"/>
      <c r="F76" s="25"/>
      <c r="G76" s="25"/>
      <c r="H76" s="10"/>
      <c r="I76" s="30"/>
      <c r="J76" s="4"/>
    </row>
    <row r="77" spans="2:10" s="5" customFormat="1" ht="10.15" customHeight="1" x14ac:dyDescent="0.2">
      <c r="B77" s="4"/>
      <c r="C77" s="4"/>
      <c r="D77" s="50" t="s">
        <v>7</v>
      </c>
      <c r="E77" s="52">
        <v>31352</v>
      </c>
      <c r="F77" s="52">
        <v>84683</v>
      </c>
      <c r="G77" s="54">
        <f>F77-E77</f>
        <v>53331</v>
      </c>
      <c r="H77" s="56">
        <f>G77/E77</f>
        <v>1.7010398060729779</v>
      </c>
      <c r="I77" s="58"/>
      <c r="J77" s="4"/>
    </row>
    <row r="78" spans="2:10" s="5" customFormat="1" ht="10.9" customHeight="1" thickBot="1" x14ac:dyDescent="0.25">
      <c r="B78" s="4"/>
      <c r="C78" s="4"/>
      <c r="D78" s="51"/>
      <c r="E78" s="53"/>
      <c r="F78" s="53"/>
      <c r="G78" s="55"/>
      <c r="H78" s="57"/>
      <c r="I78" s="59"/>
      <c r="J78" s="4"/>
    </row>
    <row r="79" spans="2:10" s="5" customFormat="1" ht="14.25" x14ac:dyDescent="0.2">
      <c r="B79" s="4"/>
      <c r="C79" s="4"/>
      <c r="D79" s="33" t="s">
        <v>30</v>
      </c>
      <c r="E79" s="34"/>
      <c r="F79" s="35">
        <v>53330</v>
      </c>
      <c r="G79" s="36">
        <f>F79-E79</f>
        <v>53330</v>
      </c>
      <c r="H79" s="37"/>
      <c r="I79" s="38"/>
      <c r="J79" s="4"/>
    </row>
    <row r="80" spans="2:10" s="5" customFormat="1" ht="14.25" x14ac:dyDescent="0.2">
      <c r="B80" s="4"/>
      <c r="C80" s="4"/>
      <c r="D80" s="32" t="s">
        <v>31</v>
      </c>
      <c r="E80" s="18"/>
      <c r="F80" s="23"/>
      <c r="G80" s="20">
        <v>1</v>
      </c>
      <c r="H80" s="21"/>
      <c r="I80" s="7" t="s">
        <v>32</v>
      </c>
      <c r="J80" s="4"/>
    </row>
    <row r="81" spans="2:10" s="5" customFormat="1" ht="14.25" x14ac:dyDescent="0.2">
      <c r="B81" s="4"/>
      <c r="C81" s="4"/>
      <c r="D81" s="32"/>
      <c r="E81" s="18"/>
      <c r="F81" s="23"/>
      <c r="G81" s="20">
        <f t="shared" ref="G81:G82" si="5">F81-E81</f>
        <v>0</v>
      </c>
      <c r="H81" s="21"/>
      <c r="I81" s="7"/>
      <c r="J81" s="4"/>
    </row>
    <row r="82" spans="2:10" s="5" customFormat="1" ht="14.25" x14ac:dyDescent="0.2">
      <c r="B82" s="4"/>
      <c r="C82" s="4"/>
      <c r="D82" s="32"/>
      <c r="E82" s="22"/>
      <c r="F82" s="23"/>
      <c r="G82" s="20">
        <f t="shared" si="5"/>
        <v>0</v>
      </c>
      <c r="H82" s="24"/>
      <c r="I82" s="7"/>
      <c r="J82" s="4"/>
    </row>
    <row r="83" spans="2:10" s="5" customFormat="1" ht="15.75" thickBot="1" x14ac:dyDescent="0.25">
      <c r="B83" s="4"/>
      <c r="C83" s="4"/>
      <c r="D83" s="39"/>
      <c r="E83" s="40"/>
      <c r="F83" s="46"/>
      <c r="G83" s="47">
        <f>F83-E83</f>
        <v>0</v>
      </c>
      <c r="H83" s="43"/>
      <c r="I83" s="44"/>
      <c r="J83" s="4"/>
    </row>
    <row r="84" spans="2:10" s="5" customFormat="1" ht="9.6" customHeight="1" x14ac:dyDescent="0.2">
      <c r="B84" s="4"/>
      <c r="C84" s="4"/>
      <c r="D84" s="60" t="s">
        <v>25</v>
      </c>
      <c r="E84" s="62"/>
      <c r="F84" s="62"/>
      <c r="G84" s="64">
        <f>G77-SUM(G79:G83)</f>
        <v>0</v>
      </c>
      <c r="H84" s="65">
        <f>IF(G84=0,0,G84/E77)</f>
        <v>0</v>
      </c>
      <c r="I84" s="48" t="str">
        <f>IF(OR(H84&gt;0,H84&lt;0),"Further explanation needed","No further explanation needed")</f>
        <v>No further explanation needed</v>
      </c>
      <c r="J84" s="4"/>
    </row>
    <row r="85" spans="2:10" s="5" customFormat="1" ht="9.6" customHeight="1" thickBot="1" x14ac:dyDescent="0.25">
      <c r="B85" s="4"/>
      <c r="C85" s="4"/>
      <c r="D85" s="61"/>
      <c r="E85" s="63"/>
      <c r="F85" s="63"/>
      <c r="G85" s="55"/>
      <c r="H85" s="66"/>
      <c r="I85" s="49"/>
      <c r="J85" s="4"/>
    </row>
    <row r="86" spans="2:10" s="5" customFormat="1" x14ac:dyDescent="0.2">
      <c r="B86" s="4"/>
      <c r="C86" s="4"/>
      <c r="D86" s="30"/>
      <c r="E86" s="25"/>
      <c r="F86" s="25"/>
      <c r="G86" s="25"/>
      <c r="H86" s="10"/>
      <c r="I86" s="30"/>
      <c r="J86" s="4"/>
    </row>
    <row r="87" spans="2:10" s="5" customFormat="1" ht="12" thickBot="1" x14ac:dyDescent="0.25">
      <c r="B87" s="4"/>
      <c r="C87" s="4"/>
      <c r="D87" s="30"/>
      <c r="E87" s="25"/>
      <c r="F87" s="25"/>
      <c r="G87" s="25"/>
      <c r="H87" s="10"/>
      <c r="I87" s="30"/>
      <c r="J87" s="4"/>
    </row>
    <row r="88" spans="2:10" s="5" customFormat="1" ht="10.15" customHeight="1" x14ac:dyDescent="0.2">
      <c r="B88" s="4"/>
      <c r="C88" s="4"/>
      <c r="D88" s="50" t="s">
        <v>8</v>
      </c>
      <c r="E88" s="52">
        <v>0</v>
      </c>
      <c r="F88" s="52">
        <v>0</v>
      </c>
      <c r="G88" s="54">
        <f>F88-E88</f>
        <v>0</v>
      </c>
      <c r="H88" s="56" t="e">
        <f>G88/E88</f>
        <v>#DIV/0!</v>
      </c>
      <c r="I88" s="58"/>
      <c r="J88" s="4"/>
    </row>
    <row r="89" spans="2:10" s="5" customFormat="1" ht="10.9" customHeight="1" thickBot="1" x14ac:dyDescent="0.25">
      <c r="B89" s="4"/>
      <c r="C89" s="4"/>
      <c r="D89" s="51"/>
      <c r="E89" s="53"/>
      <c r="F89" s="53"/>
      <c r="G89" s="55"/>
      <c r="H89" s="57"/>
      <c r="I89" s="59"/>
      <c r="J89" s="4"/>
    </row>
    <row r="90" spans="2:10" s="5" customFormat="1" ht="14.25" x14ac:dyDescent="0.2">
      <c r="B90" s="4"/>
      <c r="C90" s="4"/>
      <c r="D90" s="33"/>
      <c r="E90" s="34"/>
      <c r="F90" s="35"/>
      <c r="G90" s="36">
        <f>F90-E90</f>
        <v>0</v>
      </c>
      <c r="H90" s="37"/>
      <c r="I90" s="38"/>
      <c r="J90" s="4"/>
    </row>
    <row r="91" spans="2:10" s="5" customFormat="1" ht="14.25" x14ac:dyDescent="0.2">
      <c r="B91" s="4"/>
      <c r="C91" s="4"/>
      <c r="D91" s="32"/>
      <c r="E91" s="18"/>
      <c r="F91" s="19"/>
      <c r="G91" s="20">
        <f t="shared" ref="G91:G93" si="6">F91-E91</f>
        <v>0</v>
      </c>
      <c r="H91" s="21"/>
      <c r="I91" s="6"/>
      <c r="J91" s="4"/>
    </row>
    <row r="92" spans="2:10" s="5" customFormat="1" ht="14.25" x14ac:dyDescent="0.2">
      <c r="B92" s="4"/>
      <c r="C92" s="4"/>
      <c r="D92" s="32"/>
      <c r="E92" s="18"/>
      <c r="F92" s="19"/>
      <c r="G92" s="20">
        <f t="shared" si="6"/>
        <v>0</v>
      </c>
      <c r="H92" s="21"/>
      <c r="I92" s="6"/>
      <c r="J92" s="4"/>
    </row>
    <row r="93" spans="2:10" s="5" customFormat="1" ht="14.25" x14ac:dyDescent="0.2">
      <c r="B93" s="4"/>
      <c r="C93" s="4"/>
      <c r="D93" s="32"/>
      <c r="E93" s="22"/>
      <c r="F93" s="23"/>
      <c r="G93" s="20">
        <f t="shared" si="6"/>
        <v>0</v>
      </c>
      <c r="H93" s="24"/>
      <c r="I93" s="7"/>
      <c r="J93" s="4"/>
    </row>
    <row r="94" spans="2:10" s="5" customFormat="1" ht="15" thickBot="1" x14ac:dyDescent="0.25">
      <c r="B94" s="4"/>
      <c r="C94" s="4"/>
      <c r="D94" s="39"/>
      <c r="E94" s="40"/>
      <c r="F94" s="41"/>
      <c r="G94" s="42">
        <f>F94-E94</f>
        <v>0</v>
      </c>
      <c r="H94" s="43"/>
      <c r="I94" s="44"/>
      <c r="J94" s="4"/>
    </row>
    <row r="95" spans="2:10" s="5" customFormat="1" x14ac:dyDescent="0.2">
      <c r="B95" s="4"/>
      <c r="C95" s="4"/>
      <c r="D95" s="60" t="s">
        <v>26</v>
      </c>
      <c r="E95" s="62"/>
      <c r="F95" s="62"/>
      <c r="G95" s="64">
        <f>G88-SUM(G90:G94)</f>
        <v>0</v>
      </c>
      <c r="H95" s="65">
        <f>IF(G95=0,0,G95/E88)</f>
        <v>0</v>
      </c>
      <c r="I95" s="48" t="str">
        <f>IF(OR(H95&gt;0.15,H95&lt;-0.15),"Further explanation needed","No further explanation needed")</f>
        <v>No further explanation needed</v>
      </c>
      <c r="J95" s="4"/>
    </row>
    <row r="96" spans="2:10" s="5" customFormat="1" ht="12" thickBot="1" x14ac:dyDescent="0.25">
      <c r="B96" s="4"/>
      <c r="C96" s="4"/>
      <c r="D96" s="61"/>
      <c r="E96" s="63"/>
      <c r="F96" s="63"/>
      <c r="G96" s="55"/>
      <c r="H96" s="66"/>
      <c r="I96" s="49"/>
      <c r="J96" s="4"/>
    </row>
    <row r="97" spans="2:10" s="5" customFormat="1" x14ac:dyDescent="0.2">
      <c r="B97" s="4"/>
      <c r="C97" s="4"/>
      <c r="D97" s="10"/>
      <c r="E97" s="10"/>
      <c r="F97" s="10"/>
      <c r="G97" s="10"/>
      <c r="H97" s="10"/>
      <c r="I97" s="10"/>
      <c r="J97" s="4"/>
    </row>
    <row r="98" spans="2:10" x14ac:dyDescent="0.2">
      <c r="B98" s="1"/>
      <c r="C98" s="1"/>
      <c r="D98" s="8"/>
      <c r="E98" s="8"/>
      <c r="F98" s="8"/>
      <c r="G98" s="8"/>
      <c r="H98" s="8"/>
      <c r="I98" s="8"/>
      <c r="J98" s="1"/>
    </row>
    <row r="99" spans="2:10" x14ac:dyDescent="0.2">
      <c r="B99" s="1"/>
      <c r="C99" s="1"/>
      <c r="D99" s="8"/>
      <c r="E99" s="8"/>
      <c r="F99" s="8"/>
      <c r="G99" s="8"/>
      <c r="H99" s="8"/>
      <c r="I99" s="8"/>
      <c r="J99" s="1"/>
    </row>
    <row r="100" spans="2:10" x14ac:dyDescent="0.2">
      <c r="B100" s="1"/>
      <c r="C100" s="1"/>
      <c r="D100" s="8"/>
      <c r="E100" s="8"/>
      <c r="F100" s="8"/>
      <c r="G100" s="8"/>
      <c r="H100" s="8"/>
      <c r="I100" s="8"/>
      <c r="J100" s="1"/>
    </row>
    <row r="101" spans="2:10" x14ac:dyDescent="0.2">
      <c r="B101" s="1"/>
      <c r="C101" s="3"/>
      <c r="D101" s="9"/>
      <c r="E101" s="9"/>
      <c r="F101" s="9"/>
      <c r="G101" s="9"/>
      <c r="H101" s="9"/>
      <c r="I101" s="9"/>
      <c r="J101" s="3"/>
    </row>
    <row r="102" spans="2:10" x14ac:dyDescent="0.2">
      <c r="B102" s="1"/>
      <c r="C102" s="67" t="s">
        <v>18</v>
      </c>
      <c r="D102" s="68"/>
      <c r="E102" s="68"/>
      <c r="F102" s="68"/>
      <c r="G102" s="68"/>
      <c r="H102" s="68"/>
      <c r="I102" s="68"/>
      <c r="J102" s="68"/>
    </row>
    <row r="103" spans="2:10" x14ac:dyDescent="0.2">
      <c r="B103" s="1"/>
      <c r="C103" s="1"/>
      <c r="D103" s="8"/>
      <c r="E103" s="8"/>
      <c r="F103" s="8"/>
      <c r="G103" s="8"/>
      <c r="H103" s="8"/>
      <c r="I103" s="8"/>
      <c r="J103" s="1"/>
    </row>
    <row r="104" spans="2:10" x14ac:dyDescent="0.2">
      <c r="B104" s="1"/>
      <c r="C104" s="1"/>
      <c r="D104" s="8"/>
      <c r="E104" s="8"/>
      <c r="F104" s="8"/>
      <c r="G104" s="8"/>
      <c r="H104" s="8"/>
      <c r="I104" s="8"/>
      <c r="J104" s="1"/>
    </row>
    <row r="119" spans="8:8" x14ac:dyDescent="0.2">
      <c r="H119" s="11" t="s">
        <v>29</v>
      </c>
    </row>
  </sheetData>
  <sheetProtection selectLockedCells="1"/>
  <mergeCells count="93">
    <mergeCell ref="I43:I44"/>
    <mergeCell ref="D50:D51"/>
    <mergeCell ref="E50:E51"/>
    <mergeCell ref="F50:F51"/>
    <mergeCell ref="G50:G51"/>
    <mergeCell ref="H50:H51"/>
    <mergeCell ref="I50:I51"/>
    <mergeCell ref="D43:D44"/>
    <mergeCell ref="E43:E44"/>
    <mergeCell ref="F43:F44"/>
    <mergeCell ref="G43:G44"/>
    <mergeCell ref="H43:H44"/>
    <mergeCell ref="I39:I40"/>
    <mergeCell ref="D32:D33"/>
    <mergeCell ref="E32:E33"/>
    <mergeCell ref="F32:F33"/>
    <mergeCell ref="G32:G33"/>
    <mergeCell ref="H32:H33"/>
    <mergeCell ref="I32:I33"/>
    <mergeCell ref="D39:D40"/>
    <mergeCell ref="E39:E40"/>
    <mergeCell ref="F39:F40"/>
    <mergeCell ref="G39:G40"/>
    <mergeCell ref="H39:H40"/>
    <mergeCell ref="E21:E22"/>
    <mergeCell ref="H21:H22"/>
    <mergeCell ref="G21:G22"/>
    <mergeCell ref="F21:F22"/>
    <mergeCell ref="I21:I22"/>
    <mergeCell ref="C102:J102"/>
    <mergeCell ref="D11:F11"/>
    <mergeCell ref="D14:I15"/>
    <mergeCell ref="D28:D29"/>
    <mergeCell ref="E28:E29"/>
    <mergeCell ref="G28:G29"/>
    <mergeCell ref="H28:H29"/>
    <mergeCell ref="I28:I29"/>
    <mergeCell ref="F28:F29"/>
    <mergeCell ref="D19:D20"/>
    <mergeCell ref="E19:E20"/>
    <mergeCell ref="F19:F20"/>
    <mergeCell ref="G19:G20"/>
    <mergeCell ref="H19:H20"/>
    <mergeCell ref="I19:I20"/>
    <mergeCell ref="D21:D22"/>
    <mergeCell ref="I61:I62"/>
    <mergeCell ref="D54:D55"/>
    <mergeCell ref="E54:E55"/>
    <mergeCell ref="F54:F55"/>
    <mergeCell ref="G54:G55"/>
    <mergeCell ref="H54:H55"/>
    <mergeCell ref="I54:I55"/>
    <mergeCell ref="D61:D62"/>
    <mergeCell ref="E61:E62"/>
    <mergeCell ref="F61:F62"/>
    <mergeCell ref="G61:G62"/>
    <mergeCell ref="H61:H62"/>
    <mergeCell ref="I65:I66"/>
    <mergeCell ref="D72:D73"/>
    <mergeCell ref="E72:E73"/>
    <mergeCell ref="F72:F73"/>
    <mergeCell ref="G72:G73"/>
    <mergeCell ref="H72:H73"/>
    <mergeCell ref="I72:I73"/>
    <mergeCell ref="D65:D66"/>
    <mergeCell ref="E65:E66"/>
    <mergeCell ref="F65:F66"/>
    <mergeCell ref="G65:G66"/>
    <mergeCell ref="H65:H66"/>
    <mergeCell ref="I77:I78"/>
    <mergeCell ref="D84:D85"/>
    <mergeCell ref="E84:E85"/>
    <mergeCell ref="F84:F85"/>
    <mergeCell ref="G84:G85"/>
    <mergeCell ref="H84:H85"/>
    <mergeCell ref="I84:I85"/>
    <mergeCell ref="D77:D78"/>
    <mergeCell ref="E77:E78"/>
    <mergeCell ref="F77:F78"/>
    <mergeCell ref="G77:G78"/>
    <mergeCell ref="H77:H78"/>
    <mergeCell ref="I95:I96"/>
    <mergeCell ref="D88:D89"/>
    <mergeCell ref="E88:E89"/>
    <mergeCell ref="F88:F89"/>
    <mergeCell ref="G88:G89"/>
    <mergeCell ref="H88:H89"/>
    <mergeCell ref="I88:I89"/>
    <mergeCell ref="D95:D96"/>
    <mergeCell ref="E95:E96"/>
    <mergeCell ref="F95:F96"/>
    <mergeCell ref="G95:G96"/>
    <mergeCell ref="H95:H96"/>
  </mergeCells>
  <conditionalFormatting sqref="H21">
    <cfRule type="cellIs" dxfId="41" priority="140" operator="greaterThan">
      <formula>0.15</formula>
    </cfRule>
    <cfRule type="cellIs" dxfId="40" priority="139" operator="lessThan">
      <formula>-0.15</formula>
    </cfRule>
    <cfRule type="cellIs" dxfId="39" priority="138" operator="between">
      <formula>-0.15</formula>
      <formula>0.15</formula>
    </cfRule>
  </conditionalFormatting>
  <conditionalFormatting sqref="H28">
    <cfRule type="cellIs" dxfId="38" priority="142" operator="lessThan">
      <formula>-0.15</formula>
    </cfRule>
    <cfRule type="cellIs" dxfId="37" priority="141" operator="between">
      <formula>-0.15</formula>
      <formula>0.15</formula>
    </cfRule>
    <cfRule type="cellIs" dxfId="36" priority="143" operator="greaterThan">
      <formula>0.15</formula>
    </cfRule>
  </conditionalFormatting>
  <conditionalFormatting sqref="H32">
    <cfRule type="cellIs" dxfId="35" priority="35" operator="lessThan">
      <formula>-0.15</formula>
    </cfRule>
    <cfRule type="cellIs" dxfId="34" priority="36" operator="greaterThan">
      <formula>0.15</formula>
    </cfRule>
    <cfRule type="cellIs" dxfId="33" priority="34" operator="between">
      <formula>-0.15</formula>
      <formula>0.15</formula>
    </cfRule>
  </conditionalFormatting>
  <conditionalFormatting sqref="H39">
    <cfRule type="cellIs" dxfId="32" priority="39" operator="greaterThan">
      <formula>0.15</formula>
    </cfRule>
    <cfRule type="cellIs" dxfId="31" priority="38" operator="lessThan">
      <formula>-0.15</formula>
    </cfRule>
    <cfRule type="cellIs" dxfId="30" priority="37" operator="between">
      <formula>-0.15</formula>
      <formula>0.15</formula>
    </cfRule>
  </conditionalFormatting>
  <conditionalFormatting sqref="H43">
    <cfRule type="cellIs" dxfId="29" priority="33" operator="greaterThan">
      <formula>0.15</formula>
    </cfRule>
    <cfRule type="cellIs" dxfId="28" priority="32" operator="lessThan">
      <formula>-0.15</formula>
    </cfRule>
    <cfRule type="cellIs" dxfId="27" priority="31" operator="between">
      <formula>-0.15</formula>
      <formula>0.15</formula>
    </cfRule>
  </conditionalFormatting>
  <conditionalFormatting sqref="H50">
    <cfRule type="cellIs" dxfId="26" priority="29" operator="lessThan">
      <formula>-0.15</formula>
    </cfRule>
    <cfRule type="cellIs" dxfId="25" priority="30" operator="greaterThan">
      <formula>0.15</formula>
    </cfRule>
    <cfRule type="cellIs" dxfId="24" priority="28" operator="between">
      <formula>-0.15</formula>
      <formula>0.15</formula>
    </cfRule>
  </conditionalFormatting>
  <conditionalFormatting sqref="H54">
    <cfRule type="cellIs" dxfId="23" priority="19" operator="between">
      <formula>-0.15</formula>
      <formula>0.15</formula>
    </cfRule>
    <cfRule type="cellIs" dxfId="22" priority="20" operator="lessThan">
      <formula>-0.15</formula>
    </cfRule>
    <cfRule type="cellIs" dxfId="21" priority="21" operator="greaterThan">
      <formula>0.15</formula>
    </cfRule>
  </conditionalFormatting>
  <conditionalFormatting sqref="H61">
    <cfRule type="cellIs" dxfId="20" priority="22" operator="between">
      <formula>-0.15</formula>
      <formula>0.15</formula>
    </cfRule>
    <cfRule type="cellIs" dxfId="19" priority="23" operator="lessThan">
      <formula>-0.15</formula>
    </cfRule>
    <cfRule type="cellIs" dxfId="18" priority="24" operator="greaterThan">
      <formula>0.15</formula>
    </cfRule>
  </conditionalFormatting>
  <conditionalFormatting sqref="H65">
    <cfRule type="cellIs" dxfId="17" priority="18" operator="greaterThan">
      <formula>0.15</formula>
    </cfRule>
    <cfRule type="cellIs" dxfId="16" priority="16" operator="between">
      <formula>-0.15</formula>
      <formula>0.15</formula>
    </cfRule>
    <cfRule type="cellIs" dxfId="15" priority="17" operator="lessThan">
      <formula>-0.15</formula>
    </cfRule>
  </conditionalFormatting>
  <conditionalFormatting sqref="H72">
    <cfRule type="cellIs" dxfId="14" priority="15" operator="greaterThan">
      <formula>0.15</formula>
    </cfRule>
    <cfRule type="cellIs" dxfId="13" priority="14" operator="lessThan">
      <formula>-0.15</formula>
    </cfRule>
    <cfRule type="cellIs" dxfId="12" priority="13" operator="between">
      <formula>-0.15</formula>
      <formula>0.15</formula>
    </cfRule>
  </conditionalFormatting>
  <conditionalFormatting sqref="H77">
    <cfRule type="cellIs" dxfId="11" priority="12" operator="greaterThan">
      <formula>0.15</formula>
    </cfRule>
    <cfRule type="cellIs" dxfId="10" priority="10" operator="between">
      <formula>-0.15</formula>
      <formula>0.15</formula>
    </cfRule>
    <cfRule type="cellIs" dxfId="9" priority="11" operator="lessThan">
      <formula>-0.15</formula>
    </cfRule>
  </conditionalFormatting>
  <conditionalFormatting sqref="H84">
    <cfRule type="cellIs" dxfId="8" priority="9" operator="greaterThan">
      <formula>0.15</formula>
    </cfRule>
    <cfRule type="cellIs" dxfId="7" priority="8" operator="lessThan">
      <formula>-0.15</formula>
    </cfRule>
    <cfRule type="cellIs" dxfId="6" priority="7" operator="between">
      <formula>-0.15</formula>
      <formula>0.15</formula>
    </cfRule>
  </conditionalFormatting>
  <conditionalFormatting sqref="H88">
    <cfRule type="cellIs" dxfId="5" priority="1" operator="between">
      <formula>-0.15</formula>
      <formula>0.15</formula>
    </cfRule>
    <cfRule type="cellIs" dxfId="4" priority="3" operator="greaterThan">
      <formula>0.15</formula>
    </cfRule>
    <cfRule type="cellIs" dxfId="3" priority="2" operator="lessThan">
      <formula>-0.15</formula>
    </cfRule>
  </conditionalFormatting>
  <conditionalFormatting sqref="H95">
    <cfRule type="cellIs" dxfId="2" priority="6" operator="greaterThan">
      <formula>0.15</formula>
    </cfRule>
    <cfRule type="cellIs" dxfId="1" priority="5" operator="lessThan">
      <formula>-0.15</formula>
    </cfRule>
    <cfRule type="cellIs" dxfId="0" priority="4" operator="between">
      <formula>-0.15</formula>
      <formula>0.15</formula>
    </cfRule>
  </conditionalFormatting>
  <pageMargins left="0.7" right="0.7" top="0.75" bottom="0.75" header="0.3" footer="0.3"/>
  <pageSetup paperSize="9" scale="60" fitToHeight="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Significant variances</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cliff harding</cp:lastModifiedBy>
  <cp:revision/>
  <cp:lastPrinted>2026-04-08T13:48:14Z</cp:lastPrinted>
  <dcterms:created xsi:type="dcterms:W3CDTF">2010-09-20T17:54:47Z</dcterms:created>
  <dcterms:modified xsi:type="dcterms:W3CDTF">2026-04-09T08:22:07Z</dcterms:modified>
  <cp:category/>
  <cp:contentStatus/>
</cp:coreProperties>
</file>